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xr:revisionPtr revIDLastSave="0" documentId="13_ncr:1_{A132BA68-989D-4E56-B90D-9F5740F8A6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ções BR" sheetId="1" r:id="rId1"/>
    <sheet name="FII" sheetId="5" r:id="rId2"/>
    <sheet name="Global" sheetId="4" r:id="rId3"/>
  </sheets>
  <definedNames>
    <definedName name="_xlnm._FilterDatabase" localSheetId="0" hidden="1">'Ações BR'!$A$7:$N$13</definedName>
    <definedName name="_xlnm._FilterDatabase" localSheetId="1" hidden="1">FII!$A$7:$N$13</definedName>
    <definedName name="_xlnm._FilterDatabase" localSheetId="2" hidden="1">Global!$A$7:$N$13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C12" i="5"/>
  <c r="E12" i="5" s="1"/>
  <c r="F11" i="5"/>
  <c r="C11" i="5"/>
  <c r="E11" i="5" s="1"/>
  <c r="F10" i="5"/>
  <c r="C10" i="5"/>
  <c r="E10" i="5" s="1"/>
  <c r="F9" i="5"/>
  <c r="C9" i="5"/>
  <c r="N9" i="5" s="1"/>
  <c r="F8" i="5"/>
  <c r="C8" i="5"/>
  <c r="N8" i="5" s="1"/>
  <c r="F12" i="4"/>
  <c r="C12" i="4"/>
  <c r="E12" i="4" s="1"/>
  <c r="F11" i="4"/>
  <c r="C11" i="4"/>
  <c r="E11" i="4" s="1"/>
  <c r="F10" i="4"/>
  <c r="C10" i="4"/>
  <c r="E10" i="4" s="1"/>
  <c r="F9" i="4"/>
  <c r="C9" i="4"/>
  <c r="N9" i="4" s="1"/>
  <c r="F8" i="4"/>
  <c r="C8" i="4"/>
  <c r="E8" i="4" s="1"/>
  <c r="F12" i="1"/>
  <c r="C12" i="1"/>
  <c r="N12" i="1" s="1"/>
  <c r="F11" i="1"/>
  <c r="C11" i="1"/>
  <c r="N11" i="1" s="1"/>
  <c r="F10" i="1"/>
  <c r="C10" i="1"/>
  <c r="N10" i="1" s="1"/>
  <c r="F9" i="1"/>
  <c r="C9" i="1"/>
  <c r="N9" i="1" s="1"/>
  <c r="F8" i="1"/>
  <c r="C8" i="1"/>
  <c r="N8" i="1" s="1"/>
  <c r="E9" i="5" l="1"/>
  <c r="E8" i="5"/>
  <c r="K4" i="5" s="1"/>
  <c r="N10" i="5"/>
  <c r="E9" i="4"/>
  <c r="K4" i="4" s="1"/>
  <c r="N11" i="5"/>
  <c r="N12" i="5"/>
  <c r="N10" i="4"/>
  <c r="N11" i="4"/>
  <c r="N8" i="4"/>
  <c r="N12" i="4"/>
  <c r="E8" i="1"/>
  <c r="E12" i="1"/>
  <c r="N13" i="1"/>
  <c r="E9" i="1"/>
  <c r="E10" i="1"/>
  <c r="E11" i="1"/>
  <c r="N13" i="5" l="1"/>
  <c r="H9" i="4"/>
  <c r="I9" i="4" s="1"/>
  <c r="K9" i="4" s="1"/>
  <c r="J9" i="4" s="1"/>
  <c r="H8" i="4"/>
  <c r="I8" i="4" s="1"/>
  <c r="K8" i="4" s="1"/>
  <c r="J8" i="4" s="1"/>
  <c r="G9" i="4"/>
  <c r="H11" i="5"/>
  <c r="I11" i="5" s="1"/>
  <c r="K11" i="5" s="1"/>
  <c r="J11" i="5" s="1"/>
  <c r="H10" i="5"/>
  <c r="I10" i="5" s="1"/>
  <c r="K10" i="5" s="1"/>
  <c r="J10" i="5" s="1"/>
  <c r="G11" i="5"/>
  <c r="H8" i="5"/>
  <c r="I8" i="5" s="1"/>
  <c r="K8" i="5" s="1"/>
  <c r="J8" i="5" s="1"/>
  <c r="H9" i="5"/>
  <c r="I9" i="5" s="1"/>
  <c r="K9" i="5" s="1"/>
  <c r="J9" i="5" s="1"/>
  <c r="G12" i="5"/>
  <c r="G10" i="5"/>
  <c r="H12" i="5"/>
  <c r="I12" i="5" s="1"/>
  <c r="K12" i="5" s="1"/>
  <c r="J12" i="5" s="1"/>
  <c r="G8" i="5"/>
  <c r="G9" i="5"/>
  <c r="N13" i="4"/>
  <c r="H10" i="4"/>
  <c r="I10" i="4" s="1"/>
  <c r="K10" i="4" s="1"/>
  <c r="J10" i="4" s="1"/>
  <c r="H11" i="4"/>
  <c r="I11" i="4" s="1"/>
  <c r="K11" i="4" s="1"/>
  <c r="J11" i="4" s="1"/>
  <c r="G12" i="4"/>
  <c r="G8" i="4"/>
  <c r="H12" i="4"/>
  <c r="I12" i="4" s="1"/>
  <c r="K12" i="4" s="1"/>
  <c r="J12" i="4" s="1"/>
  <c r="G10" i="4"/>
  <c r="G11" i="4"/>
  <c r="K4" i="1"/>
  <c r="H9" i="1" l="1"/>
  <c r="I9" i="1" s="1"/>
  <c r="K9" i="1" s="1"/>
  <c r="J9" i="1" s="1"/>
  <c r="H10" i="1"/>
  <c r="I10" i="1" s="1"/>
  <c r="K10" i="1" s="1"/>
  <c r="J10" i="1" s="1"/>
  <c r="H12" i="1"/>
  <c r="I12" i="1" s="1"/>
  <c r="K12" i="1" s="1"/>
  <c r="J12" i="1" s="1"/>
  <c r="H11" i="1"/>
  <c r="I11" i="1" s="1"/>
  <c r="K11" i="1" s="1"/>
  <c r="J11" i="1" s="1"/>
  <c r="H8" i="1"/>
  <c r="I8" i="1" s="1"/>
  <c r="K8" i="1" s="1"/>
  <c r="J8" i="1" s="1"/>
  <c r="G12" i="1"/>
  <c r="G8" i="1"/>
  <c r="G9" i="1"/>
  <c r="G10" i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00000000-0006-0000-0000-000001000000}">
      <text>
        <r>
          <rPr>
            <sz val="10"/>
            <color rgb="FF000000"/>
            <rFont val="Arial"/>
            <scheme val="minor"/>
          </rPr>
          <t>Valor do Aporte
	-Renan Assis Martins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20BDC199-A2AB-4BCB-B898-4133607AF6C2}">
      <text>
        <r>
          <rPr>
            <sz val="10"/>
            <color rgb="FF000000"/>
            <rFont val="Arial"/>
            <scheme val="minor"/>
          </rPr>
          <t>Valor do Aporte
	-Renan Assis Martins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5" authorId="0" shapeId="0" xr:uid="{DC299455-8F91-4E85-A8A0-1D0983577D8A}">
      <text>
        <r>
          <rPr>
            <sz val="10"/>
            <color rgb="FF000000"/>
            <rFont val="Arial"/>
            <scheme val="minor"/>
          </rPr>
          <t>Valor do Aporte
	-Renan Assis Martins</t>
        </r>
      </text>
    </comment>
  </commentList>
</comments>
</file>

<file path=xl/sharedStrings.xml><?xml version="1.0" encoding="utf-8"?>
<sst xmlns="http://schemas.openxmlformats.org/spreadsheetml/2006/main" count="81" uniqueCount="33">
  <si>
    <t>Investidor:</t>
  </si>
  <si>
    <t>&lt;&lt;&lt;Digitar o nome do cliente</t>
  </si>
  <si>
    <t>Data Ref:</t>
  </si>
  <si>
    <t>&lt;&lt;Data da última edição</t>
  </si>
  <si>
    <t>Totais</t>
  </si>
  <si>
    <t>C/C</t>
  </si>
  <si>
    <t>&lt;-</t>
  </si>
  <si>
    <t>Coloque aqui o valor do aporte</t>
  </si>
  <si>
    <t>ATIVO</t>
  </si>
  <si>
    <t>NOTA</t>
  </si>
  <si>
    <t>PREÇO</t>
  </si>
  <si>
    <t>QTD</t>
  </si>
  <si>
    <t>Tenho (emR$)</t>
  </si>
  <si>
    <t>% Carteira Ideal</t>
  </si>
  <si>
    <t>% Carteira Tenho</t>
  </si>
  <si>
    <t>Quero (em R$)</t>
  </si>
  <si>
    <t>Quanto Falta (emR$)</t>
  </si>
  <si>
    <t>Compra ou Aguarda?</t>
  </si>
  <si>
    <t>Qto Falta (Ações ou Cotas)</t>
  </si>
  <si>
    <t>Ordem</t>
  </si>
  <si>
    <t>Valor</t>
  </si>
  <si>
    <t>ACAO3</t>
  </si>
  <si>
    <t>ACAO4</t>
  </si>
  <si>
    <t>ACAO11</t>
  </si>
  <si>
    <t>Saldo Final</t>
  </si>
  <si>
    <t>Disclaimer</t>
  </si>
  <si>
    <t>Essa planilha não se caracteriza como uma recomendação de ativos sob nenhuma ótica.
A planilha é apenas educativa e ilustrativa para demonstrar como organizar os investimentos</t>
  </si>
  <si>
    <t>FII11</t>
  </si>
  <si>
    <t>FII12</t>
  </si>
  <si>
    <t>FII13</t>
  </si>
  <si>
    <t>STOCKS</t>
  </si>
  <si>
    <t>REITS</t>
  </si>
  <si>
    <t>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</si>
</sst>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B7E1CD"/>
      <name val="Arial"/>
    </font>
    <font>
      <i/>
      <sz val="10"/>
      <color rgb="FF000000"/>
      <name val="Arial"/>
    </font>
    <font>
      <sz val="10"/>
      <color theme="1"/>
      <name val="Arial"/>
    </font>
    <font>
      <sz val="11"/>
      <color rgb="FFFFFFFF"/>
      <name val="Calibri"/>
    </font>
    <font>
      <sz val="8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6AA84F"/>
        <bgColor rgb="FF6AA84F"/>
      </patternFill>
    </fill>
    <fill>
      <patternFill patternType="solid">
        <fgColor rgb="FFB7B7B7"/>
        <bgColor rgb="FFB7B7B7"/>
      </patternFill>
    </fill>
    <fill>
      <patternFill patternType="solid">
        <fgColor rgb="FF274E13"/>
        <bgColor rgb="FF274E13"/>
      </patternFill>
    </fill>
    <fill>
      <patternFill patternType="solid">
        <fgColor rgb="FFF6B26B"/>
        <bgColor rgb="FFF6B26B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/>
    <xf numFmtId="164" fontId="4" fillId="0" borderId="0" xfId="0" applyNumberFormat="1" applyFont="1"/>
    <xf numFmtId="0" fontId="1" fillId="2" borderId="4" xfId="0" applyFont="1" applyFill="1" applyBorder="1"/>
    <xf numFmtId="0" fontId="2" fillId="3" borderId="5" xfId="0" applyFont="1" applyFill="1" applyBorder="1"/>
    <xf numFmtId="164" fontId="1" fillId="3" borderId="5" xfId="0" applyNumberFormat="1" applyFont="1" applyFill="1" applyBorder="1" applyAlignment="1">
      <alignment horizontal="right"/>
    </xf>
    <xf numFmtId="0" fontId="2" fillId="4" borderId="5" xfId="0" applyFont="1" applyFill="1" applyBorder="1"/>
    <xf numFmtId="164" fontId="2" fillId="5" borderId="5" xfId="0" applyNumberFormat="1" applyFont="1" applyFill="1" applyBorder="1" applyAlignment="1">
      <alignment horizontal="right"/>
    </xf>
    <xf numFmtId="0" fontId="5" fillId="3" borderId="4" xfId="0" applyFont="1" applyFill="1" applyBorder="1"/>
    <xf numFmtId="0" fontId="5" fillId="3" borderId="5" xfId="0" applyFont="1" applyFill="1" applyBorder="1"/>
    <xf numFmtId="0" fontId="1" fillId="3" borderId="4" xfId="0" applyFont="1" applyFill="1" applyBorder="1"/>
    <xf numFmtId="0" fontId="2" fillId="6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7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/>
    <xf numFmtId="10" fontId="1" fillId="0" borderId="5" xfId="0" applyNumberFormat="1" applyFont="1" applyBorder="1" applyAlignment="1">
      <alignment horizontal="right"/>
    </xf>
    <xf numFmtId="0" fontId="1" fillId="8" borderId="5" xfId="0" applyFont="1" applyFill="1" applyBorder="1"/>
    <xf numFmtId="1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/>
    <xf numFmtId="164" fontId="2" fillId="3" borderId="5" xfId="0" applyNumberFormat="1" applyFont="1" applyFill="1" applyBorder="1"/>
    <xf numFmtId="164" fontId="2" fillId="3" borderId="5" xfId="0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/>
    <xf numFmtId="0" fontId="0" fillId="0" borderId="0" xfId="0" applyFont="1" applyAlignment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238124</xdr:colOff>
      <xdr:row>0</xdr:row>
      <xdr:rowOff>0</xdr:rowOff>
    </xdr:from>
    <xdr:ext cx="15906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4" y="0"/>
          <a:ext cx="15906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238124</xdr:colOff>
      <xdr:row>0</xdr:row>
      <xdr:rowOff>0</xdr:rowOff>
    </xdr:from>
    <xdr:ext cx="15906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3644D68A-544B-46CE-B8D4-EB387C1D3F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4" y="0"/>
          <a:ext cx="1590675" cy="1028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238124</xdr:colOff>
      <xdr:row>0</xdr:row>
      <xdr:rowOff>0</xdr:rowOff>
    </xdr:from>
    <xdr:ext cx="1590675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B594A73F-611C-4096-B6D9-19FA9D236A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4" y="0"/>
          <a:ext cx="1590675" cy="1028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workbookViewId="0">
      <selection activeCell="L16" sqref="L16"/>
    </sheetView>
  </sheetViews>
  <sheetFormatPr defaultColWidth="12.5703125" defaultRowHeight="15" customHeight="1" x14ac:dyDescent="0.2"/>
  <cols>
    <col min="1" max="1" width="12" customWidth="1"/>
    <col min="2" max="2" width="10.28515625" customWidth="1"/>
    <col min="3" max="3" width="12.42578125" customWidth="1"/>
    <col min="4" max="4" width="11.140625" customWidth="1"/>
    <col min="5" max="5" width="13.5703125" customWidth="1"/>
    <col min="6" max="7" width="11.7109375" customWidth="1"/>
    <col min="8" max="8" width="13" customWidth="1"/>
    <col min="9" max="9" width="12.42578125" customWidth="1"/>
    <col min="10" max="10" width="12.5703125" customWidth="1"/>
    <col min="11" max="11" width="13.42578125" customWidth="1"/>
    <col min="12" max="12" width="3.5703125" customWidth="1"/>
    <col min="13" max="13" width="11" customWidth="1"/>
  </cols>
  <sheetData>
    <row r="1" spans="1:26" ht="15.7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3"/>
      <c r="L1" s="1"/>
      <c r="M1" s="30"/>
      <c r="N1" s="31"/>
    </row>
    <row r="2" spans="1:26" ht="15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3"/>
      <c r="L2" s="1"/>
      <c r="M2" s="31"/>
      <c r="N2" s="31"/>
    </row>
    <row r="3" spans="1:26" ht="15.75" customHeight="1" x14ac:dyDescent="0.2">
      <c r="A3" s="4" t="s">
        <v>0</v>
      </c>
      <c r="B3" s="32"/>
      <c r="C3" s="33"/>
      <c r="D3" s="34"/>
      <c r="E3" s="5" t="s">
        <v>1</v>
      </c>
      <c r="F3" s="1"/>
      <c r="G3" s="1"/>
      <c r="H3" s="1"/>
      <c r="I3" s="1"/>
      <c r="J3" s="1"/>
      <c r="K3" s="3"/>
      <c r="L3" s="1"/>
      <c r="M3" s="31"/>
      <c r="N3" s="31"/>
    </row>
    <row r="4" spans="1:26" ht="15.75" customHeight="1" x14ac:dyDescent="0.2">
      <c r="A4" s="4" t="s">
        <v>2</v>
      </c>
      <c r="B4" s="6"/>
      <c r="C4" s="5" t="s">
        <v>3</v>
      </c>
      <c r="D4" s="1"/>
      <c r="E4" s="1"/>
      <c r="F4" s="1"/>
      <c r="G4" s="1"/>
      <c r="H4" s="1"/>
      <c r="I4" s="1"/>
      <c r="J4" s="7" t="s">
        <v>4</v>
      </c>
      <c r="K4" s="8">
        <f ca="1">SUM(E8:E22)+K5</f>
        <v>0</v>
      </c>
      <c r="L4" s="1"/>
      <c r="M4" s="31"/>
      <c r="N4" s="31"/>
    </row>
    <row r="5" spans="1:26" ht="15.75" customHeight="1" x14ac:dyDescent="0.2">
      <c r="A5" s="1"/>
      <c r="B5" s="1"/>
      <c r="C5" s="2"/>
      <c r="D5" s="1"/>
      <c r="E5" s="1"/>
      <c r="F5" s="1"/>
      <c r="G5" s="1"/>
      <c r="H5" s="1"/>
      <c r="I5" s="1"/>
      <c r="J5" s="9" t="s">
        <v>5</v>
      </c>
      <c r="K5" s="10">
        <v>0</v>
      </c>
      <c r="L5" s="11" t="s">
        <v>6</v>
      </c>
      <c r="M5" s="12" t="s">
        <v>7</v>
      </c>
      <c r="N5" s="13"/>
    </row>
    <row r="6" spans="1:26" ht="12.75" x14ac:dyDescent="0.2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6" ht="38.25" x14ac:dyDescent="0.2">
      <c r="A7" s="14" t="s">
        <v>8</v>
      </c>
      <c r="B7" s="15" t="s">
        <v>9</v>
      </c>
      <c r="C7" s="16" t="s">
        <v>10</v>
      </c>
      <c r="D7" s="15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7"/>
      <c r="M7" s="15" t="s">
        <v>19</v>
      </c>
      <c r="N7" s="14" t="s">
        <v>20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9" t="s">
        <v>21</v>
      </c>
      <c r="B8" s="20">
        <v>1</v>
      </c>
      <c r="C8" s="21" t="str">
        <f ca="1">IFERROR(__xludf.DUMMYFUNCTION("IFERROR(GOOGLEFINANCE(A8),""Insira o ativo"")"),"Insira o ativo")</f>
        <v>Insira o ativo</v>
      </c>
      <c r="D8" s="22"/>
      <c r="E8" s="21">
        <f t="shared" ref="E8:E12" ca="1" si="0">IFERROR(D8*C8,0)</f>
        <v>0</v>
      </c>
      <c r="F8" s="23">
        <f t="shared" ref="F8:F12" si="1">B8/SUM($B$8:$B$23)</f>
        <v>0.2</v>
      </c>
      <c r="G8" s="23">
        <f t="shared" ref="G8:G12" ca="1" si="2">IFERROR(E8/$K$4,0)</f>
        <v>0</v>
      </c>
      <c r="H8" s="21">
        <f t="shared" ref="H8:H12" ca="1" si="3">F8*$K$4</f>
        <v>0</v>
      </c>
      <c r="I8" s="21">
        <f t="shared" ref="I8:I12" ca="1" si="4">H8-E8</f>
        <v>0</v>
      </c>
      <c r="J8" s="24" t="str">
        <f t="shared" ref="J8:J12" ca="1" si="5">IFERROR(IF(K8&gt;0,"Compra","Aguarde"),"Insira o ativo")</f>
        <v>Aguarde</v>
      </c>
      <c r="K8" s="25">
        <f t="shared" ref="K8:K12" ca="1" si="6">IFERROR(I8/C8,0)</f>
        <v>0</v>
      </c>
      <c r="L8" s="22"/>
      <c r="M8" s="22"/>
      <c r="N8" s="21">
        <f t="shared" ref="N8:N12" ca="1" si="7">IFERROR(M8*C8,0)</f>
        <v>0</v>
      </c>
    </row>
    <row r="9" spans="1:26" ht="15.75" customHeight="1" x14ac:dyDescent="0.25">
      <c r="A9" s="19" t="s">
        <v>22</v>
      </c>
      <c r="B9" s="20">
        <v>1</v>
      </c>
      <c r="C9" s="21" t="str">
        <f ca="1">IFERROR(__xludf.DUMMYFUNCTION("IFERROR(GOOGLEFINANCE(A9),""Insira o ativo"")"),"Insira o ativo")</f>
        <v>Insira o ativo</v>
      </c>
      <c r="D9" s="22"/>
      <c r="E9" s="21">
        <f t="shared" ca="1" si="0"/>
        <v>0</v>
      </c>
      <c r="F9" s="23">
        <f t="shared" si="1"/>
        <v>0.2</v>
      </c>
      <c r="G9" s="23">
        <f t="shared" ca="1" si="2"/>
        <v>0</v>
      </c>
      <c r="H9" s="21">
        <f t="shared" ca="1" si="3"/>
        <v>0</v>
      </c>
      <c r="I9" s="21">
        <f t="shared" ca="1" si="4"/>
        <v>0</v>
      </c>
      <c r="J9" s="24" t="str">
        <f t="shared" ca="1" si="5"/>
        <v>Aguarde</v>
      </c>
      <c r="K9" s="25">
        <f t="shared" ca="1" si="6"/>
        <v>0</v>
      </c>
      <c r="L9" s="22"/>
      <c r="M9" s="22"/>
      <c r="N9" s="21">
        <f t="shared" ca="1" si="7"/>
        <v>0</v>
      </c>
    </row>
    <row r="10" spans="1:26" ht="15.75" customHeight="1" x14ac:dyDescent="0.25">
      <c r="A10" s="19" t="s">
        <v>23</v>
      </c>
      <c r="B10" s="20">
        <v>1</v>
      </c>
      <c r="C10" s="21" t="str">
        <f ca="1">IFERROR(__xludf.DUMMYFUNCTION("IFERROR(GOOGLEFINANCE(A10),""Insira o ativo"")"),"Insira o ativo")</f>
        <v>Insira o ativo</v>
      </c>
      <c r="D10" s="22"/>
      <c r="E10" s="21">
        <f t="shared" ca="1" si="0"/>
        <v>0</v>
      </c>
      <c r="F10" s="23">
        <f t="shared" si="1"/>
        <v>0.2</v>
      </c>
      <c r="G10" s="23">
        <f t="shared" ca="1" si="2"/>
        <v>0</v>
      </c>
      <c r="H10" s="21">
        <f t="shared" ca="1" si="3"/>
        <v>0</v>
      </c>
      <c r="I10" s="21">
        <f t="shared" ca="1" si="4"/>
        <v>0</v>
      </c>
      <c r="J10" s="24" t="str">
        <f t="shared" ca="1" si="5"/>
        <v>Aguarde</v>
      </c>
      <c r="K10" s="25">
        <f t="shared" ca="1" si="6"/>
        <v>0</v>
      </c>
      <c r="L10" s="22"/>
      <c r="M10" s="22"/>
      <c r="N10" s="21">
        <f t="shared" ca="1" si="7"/>
        <v>0</v>
      </c>
    </row>
    <row r="11" spans="1:26" ht="15.75" customHeight="1" x14ac:dyDescent="0.25">
      <c r="A11" s="19"/>
      <c r="B11" s="20">
        <v>1</v>
      </c>
      <c r="C11" s="21" t="str">
        <f ca="1">IFERROR(__xludf.DUMMYFUNCTION("IFERROR(GOOGLEFINANCE(A11),""Insira o ativo"")"),"Insira o ativo")</f>
        <v>Insira o ativo</v>
      </c>
      <c r="D11" s="22"/>
      <c r="E11" s="21">
        <f t="shared" ca="1" si="0"/>
        <v>0</v>
      </c>
      <c r="F11" s="23">
        <f t="shared" si="1"/>
        <v>0.2</v>
      </c>
      <c r="G11" s="23">
        <f t="shared" ca="1" si="2"/>
        <v>0</v>
      </c>
      <c r="H11" s="21">
        <f t="shared" ca="1" si="3"/>
        <v>0</v>
      </c>
      <c r="I11" s="21">
        <f t="shared" ca="1" si="4"/>
        <v>0</v>
      </c>
      <c r="J11" s="24" t="str">
        <f t="shared" ca="1" si="5"/>
        <v>Aguarde</v>
      </c>
      <c r="K11" s="25">
        <f t="shared" ca="1" si="6"/>
        <v>0</v>
      </c>
      <c r="L11" s="22"/>
      <c r="M11" s="22"/>
      <c r="N11" s="21">
        <f t="shared" ca="1" si="7"/>
        <v>0</v>
      </c>
    </row>
    <row r="12" spans="1:26" ht="15.75" customHeight="1" x14ac:dyDescent="0.25">
      <c r="A12" s="19"/>
      <c r="B12" s="20">
        <v>1</v>
      </c>
      <c r="C12" s="21" t="str">
        <f ca="1">IFERROR(__xludf.DUMMYFUNCTION("IFERROR(GOOGLEFINANCE(A12),""Insira o ativo"")"),"Insira o ativo")</f>
        <v>Insira o ativo</v>
      </c>
      <c r="D12" s="22"/>
      <c r="E12" s="21">
        <f t="shared" ca="1" si="0"/>
        <v>0</v>
      </c>
      <c r="F12" s="23">
        <f t="shared" si="1"/>
        <v>0.2</v>
      </c>
      <c r="G12" s="23">
        <f t="shared" ca="1" si="2"/>
        <v>0</v>
      </c>
      <c r="H12" s="21">
        <f t="shared" ca="1" si="3"/>
        <v>0</v>
      </c>
      <c r="I12" s="21">
        <f t="shared" ca="1" si="4"/>
        <v>0</v>
      </c>
      <c r="J12" s="24" t="str">
        <f t="shared" ca="1" si="5"/>
        <v>Aguarde</v>
      </c>
      <c r="K12" s="25">
        <f t="shared" ca="1" si="6"/>
        <v>0</v>
      </c>
      <c r="L12" s="22"/>
      <c r="M12" s="22"/>
      <c r="N12" s="21">
        <f t="shared" ca="1" si="7"/>
        <v>0</v>
      </c>
    </row>
    <row r="13" spans="1:26" ht="15.75" customHeight="1" x14ac:dyDescent="0.2">
      <c r="A13" s="26"/>
      <c r="B13" s="22"/>
      <c r="C13" s="26"/>
      <c r="D13" s="22"/>
      <c r="E13" s="22"/>
      <c r="F13" s="22"/>
      <c r="G13" s="22"/>
      <c r="H13" s="22"/>
      <c r="I13" s="22"/>
      <c r="J13" s="22"/>
      <c r="K13" s="22"/>
      <c r="L13" s="22"/>
      <c r="M13" s="27" t="s">
        <v>24</v>
      </c>
      <c r="N13" s="28">
        <f ca="1">SUM(N8:N12)</f>
        <v>0</v>
      </c>
    </row>
    <row r="14" spans="1:26" ht="15.75" customHeight="1" x14ac:dyDescent="0.2"/>
    <row r="15" spans="1:26" ht="15.75" customHeight="1" x14ac:dyDescent="0.2"/>
    <row r="16" spans="1:26" ht="15.75" customHeight="1" x14ac:dyDescent="0.2"/>
    <row r="17" spans="1:1" ht="15.75" customHeight="1" x14ac:dyDescent="0.2">
      <c r="A17" s="29" t="s">
        <v>25</v>
      </c>
    </row>
    <row r="18" spans="1:1" ht="15.75" customHeight="1" x14ac:dyDescent="0.2">
      <c r="A18" s="29" t="s">
        <v>26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7:N13" xr:uid="{00000000-0009-0000-0000-000000000000}">
    <sortState xmlns:xlrd2="http://schemas.microsoft.com/office/spreadsheetml/2017/richdata2" ref="A7:N13">
      <sortCondition ref="A7:A13"/>
    </sortState>
  </autoFilter>
  <mergeCells count="2">
    <mergeCell ref="M1:N4"/>
    <mergeCell ref="B3:D3"/>
  </mergeCells>
  <conditionalFormatting sqref="J8:J1000">
    <cfRule type="containsText" dxfId="2" priority="1" operator="containsText" text="Compra">
      <formula>NOT(ISERROR(SEARCH(("Compra"),(J8))))</formula>
    </cfRule>
  </conditionalFormatting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EFF5-A41F-4D73-8B5C-5A1ADCE1ADF2}">
  <sheetPr>
    <outlinePr summaryBelow="0" summaryRight="0"/>
  </sheetPr>
  <dimension ref="A1:Z1000"/>
  <sheetViews>
    <sheetView showGridLines="0" workbookViewId="0">
      <selection activeCell="C15" sqref="C15"/>
    </sheetView>
  </sheetViews>
  <sheetFormatPr defaultColWidth="12.5703125" defaultRowHeight="15" customHeight="1" x14ac:dyDescent="0.2"/>
  <cols>
    <col min="1" max="1" width="12" customWidth="1"/>
    <col min="2" max="2" width="10.28515625" customWidth="1"/>
    <col min="3" max="3" width="12.42578125" customWidth="1"/>
    <col min="4" max="4" width="11.140625" customWidth="1"/>
    <col min="5" max="5" width="13.5703125" customWidth="1"/>
    <col min="6" max="7" width="11.7109375" customWidth="1"/>
    <col min="8" max="8" width="13" customWidth="1"/>
    <col min="9" max="9" width="12.42578125" customWidth="1"/>
    <col min="10" max="10" width="12.5703125" customWidth="1"/>
    <col min="11" max="11" width="13.42578125" customWidth="1"/>
    <col min="12" max="12" width="3.5703125" customWidth="1"/>
    <col min="13" max="13" width="11" customWidth="1"/>
  </cols>
  <sheetData>
    <row r="1" spans="1:26" ht="15.7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3"/>
      <c r="L1" s="1"/>
      <c r="M1" s="30"/>
      <c r="N1" s="31"/>
    </row>
    <row r="2" spans="1:26" ht="15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3"/>
      <c r="L2" s="1"/>
      <c r="M2" s="31"/>
      <c r="N2" s="31"/>
    </row>
    <row r="3" spans="1:26" ht="15.75" customHeight="1" x14ac:dyDescent="0.2">
      <c r="A3" s="4" t="s">
        <v>0</v>
      </c>
      <c r="B3" s="32"/>
      <c r="C3" s="33"/>
      <c r="D3" s="34"/>
      <c r="E3" s="5" t="s">
        <v>1</v>
      </c>
      <c r="F3" s="1"/>
      <c r="G3" s="1"/>
      <c r="H3" s="1"/>
      <c r="I3" s="1"/>
      <c r="J3" s="1"/>
      <c r="K3" s="3"/>
      <c r="L3" s="1"/>
      <c r="M3" s="31"/>
      <c r="N3" s="31"/>
    </row>
    <row r="4" spans="1:26" ht="15.75" customHeight="1" x14ac:dyDescent="0.2">
      <c r="A4" s="4" t="s">
        <v>2</v>
      </c>
      <c r="B4" s="6"/>
      <c r="C4" s="5" t="s">
        <v>3</v>
      </c>
      <c r="D4" s="1"/>
      <c r="E4" s="1"/>
      <c r="F4" s="1"/>
      <c r="G4" s="1"/>
      <c r="H4" s="1"/>
      <c r="I4" s="1"/>
      <c r="J4" s="7" t="s">
        <v>4</v>
      </c>
      <c r="K4" s="8">
        <f ca="1">SUM(E8:E22)+K5</f>
        <v>0</v>
      </c>
      <c r="L4" s="1"/>
      <c r="M4" s="31"/>
      <c r="N4" s="31"/>
    </row>
    <row r="5" spans="1:26" ht="15.75" customHeight="1" x14ac:dyDescent="0.2">
      <c r="A5" s="1"/>
      <c r="B5" s="1"/>
      <c r="C5" s="2"/>
      <c r="D5" s="1"/>
      <c r="E5" s="1"/>
      <c r="F5" s="1"/>
      <c r="G5" s="1"/>
      <c r="H5" s="1"/>
      <c r="I5" s="1"/>
      <c r="J5" s="9" t="s">
        <v>5</v>
      </c>
      <c r="K5" s="10">
        <v>0</v>
      </c>
      <c r="L5" s="11" t="s">
        <v>6</v>
      </c>
      <c r="M5" s="12" t="s">
        <v>7</v>
      </c>
      <c r="N5" s="13"/>
    </row>
    <row r="6" spans="1:26" ht="12.75" x14ac:dyDescent="0.2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6" ht="38.25" x14ac:dyDescent="0.2">
      <c r="A7" s="14" t="s">
        <v>8</v>
      </c>
      <c r="B7" s="15" t="s">
        <v>9</v>
      </c>
      <c r="C7" s="16" t="s">
        <v>10</v>
      </c>
      <c r="D7" s="15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7"/>
      <c r="M7" s="15" t="s">
        <v>19</v>
      </c>
      <c r="N7" s="14" t="s">
        <v>20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9" t="s">
        <v>27</v>
      </c>
      <c r="B8" s="20">
        <v>1</v>
      </c>
      <c r="C8" s="21" t="str">
        <f ca="1">IFERROR(__xludf.DUMMYFUNCTION("IFERROR(GOOGLEFINANCE(A8),""Insira o ativo"")"),"Insira o ativo")</f>
        <v>Insira o ativo</v>
      </c>
      <c r="D8" s="22"/>
      <c r="E8" s="21">
        <f t="shared" ref="E8:E12" ca="1" si="0">IFERROR(D8*C8,0)</f>
        <v>0</v>
      </c>
      <c r="F8" s="23">
        <f t="shared" ref="F8:F12" si="1">B8/SUM($B$8:$B$23)</f>
        <v>0.2</v>
      </c>
      <c r="G8" s="23">
        <f t="shared" ref="G8:G12" ca="1" si="2">IFERROR(E8/$K$4,0)</f>
        <v>0</v>
      </c>
      <c r="H8" s="21">
        <f t="shared" ref="H8:H12" ca="1" si="3">F8*$K$4</f>
        <v>0</v>
      </c>
      <c r="I8" s="21">
        <f t="shared" ref="I8:I12" ca="1" si="4">H8-E8</f>
        <v>0</v>
      </c>
      <c r="J8" s="24" t="str">
        <f t="shared" ref="J8:J12" ca="1" si="5">IFERROR(IF(K8&gt;0,"Compra","Aguarde"),"Insira o ativo")</f>
        <v>Aguarde</v>
      </c>
      <c r="K8" s="25">
        <f t="shared" ref="K8:K12" ca="1" si="6">IFERROR(I8/C8,0)</f>
        <v>0</v>
      </c>
      <c r="L8" s="22"/>
      <c r="M8" s="22"/>
      <c r="N8" s="21">
        <f t="shared" ref="N8:N12" ca="1" si="7">IFERROR(M8*C8,0)</f>
        <v>0</v>
      </c>
    </row>
    <row r="9" spans="1:26" ht="15.75" customHeight="1" x14ac:dyDescent="0.25">
      <c r="A9" s="19" t="s">
        <v>28</v>
      </c>
      <c r="B9" s="20">
        <v>1</v>
      </c>
      <c r="C9" s="21" t="str">
        <f ca="1">IFERROR(__xludf.DUMMYFUNCTION("IFERROR(GOOGLEFINANCE(A9),""Insira o ativo"")"),"Insira o ativo")</f>
        <v>Insira o ativo</v>
      </c>
      <c r="D9" s="22"/>
      <c r="E9" s="21">
        <f t="shared" ca="1" si="0"/>
        <v>0</v>
      </c>
      <c r="F9" s="23">
        <f t="shared" si="1"/>
        <v>0.2</v>
      </c>
      <c r="G9" s="23">
        <f t="shared" ca="1" si="2"/>
        <v>0</v>
      </c>
      <c r="H9" s="21">
        <f t="shared" ca="1" si="3"/>
        <v>0</v>
      </c>
      <c r="I9" s="21">
        <f t="shared" ca="1" si="4"/>
        <v>0</v>
      </c>
      <c r="J9" s="24" t="str">
        <f t="shared" ca="1" si="5"/>
        <v>Aguarde</v>
      </c>
      <c r="K9" s="25">
        <f t="shared" ca="1" si="6"/>
        <v>0</v>
      </c>
      <c r="L9" s="22"/>
      <c r="M9" s="22"/>
      <c r="N9" s="21">
        <f t="shared" ca="1" si="7"/>
        <v>0</v>
      </c>
    </row>
    <row r="10" spans="1:26" ht="15.75" customHeight="1" x14ac:dyDescent="0.25">
      <c r="A10" s="19" t="s">
        <v>29</v>
      </c>
      <c r="B10" s="20">
        <v>1</v>
      </c>
      <c r="C10" s="21" t="str">
        <f ca="1">IFERROR(__xludf.DUMMYFUNCTION("IFERROR(GOOGLEFINANCE(A10),""Insira o ativo"")"),"Insira o ativo")</f>
        <v>Insira o ativo</v>
      </c>
      <c r="D10" s="22"/>
      <c r="E10" s="21">
        <f t="shared" ca="1" si="0"/>
        <v>0</v>
      </c>
      <c r="F10" s="23">
        <f t="shared" si="1"/>
        <v>0.2</v>
      </c>
      <c r="G10" s="23">
        <f t="shared" ca="1" si="2"/>
        <v>0</v>
      </c>
      <c r="H10" s="21">
        <f t="shared" ca="1" si="3"/>
        <v>0</v>
      </c>
      <c r="I10" s="21">
        <f t="shared" ca="1" si="4"/>
        <v>0</v>
      </c>
      <c r="J10" s="24" t="str">
        <f t="shared" ca="1" si="5"/>
        <v>Aguarde</v>
      </c>
      <c r="K10" s="25">
        <f t="shared" ca="1" si="6"/>
        <v>0</v>
      </c>
      <c r="L10" s="22"/>
      <c r="M10" s="22"/>
      <c r="N10" s="21">
        <f t="shared" ca="1" si="7"/>
        <v>0</v>
      </c>
    </row>
    <row r="11" spans="1:26" ht="15.75" customHeight="1" x14ac:dyDescent="0.25">
      <c r="A11" s="19"/>
      <c r="B11" s="20">
        <v>1</v>
      </c>
      <c r="C11" s="21" t="str">
        <f ca="1">IFERROR(__xludf.DUMMYFUNCTION("IFERROR(GOOGLEFINANCE(A11),""Insira o ativo"")"),"Insira o ativo")</f>
        <v>Insira o ativo</v>
      </c>
      <c r="D11" s="22"/>
      <c r="E11" s="21">
        <f t="shared" ca="1" si="0"/>
        <v>0</v>
      </c>
      <c r="F11" s="23">
        <f t="shared" si="1"/>
        <v>0.2</v>
      </c>
      <c r="G11" s="23">
        <f t="shared" ca="1" si="2"/>
        <v>0</v>
      </c>
      <c r="H11" s="21">
        <f t="shared" ca="1" si="3"/>
        <v>0</v>
      </c>
      <c r="I11" s="21">
        <f t="shared" ca="1" si="4"/>
        <v>0</v>
      </c>
      <c r="J11" s="24" t="str">
        <f t="shared" ca="1" si="5"/>
        <v>Aguarde</v>
      </c>
      <c r="K11" s="25">
        <f t="shared" ca="1" si="6"/>
        <v>0</v>
      </c>
      <c r="L11" s="22"/>
      <c r="M11" s="22"/>
      <c r="N11" s="21">
        <f t="shared" ca="1" si="7"/>
        <v>0</v>
      </c>
    </row>
    <row r="12" spans="1:26" ht="15.75" customHeight="1" x14ac:dyDescent="0.25">
      <c r="A12" s="19"/>
      <c r="B12" s="20">
        <v>1</v>
      </c>
      <c r="C12" s="21" t="str">
        <f ca="1">IFERROR(__xludf.DUMMYFUNCTION("IFERROR(GOOGLEFINANCE(A12),""Insira o ativo"")"),"Insira o ativo")</f>
        <v>Insira o ativo</v>
      </c>
      <c r="D12" s="22"/>
      <c r="E12" s="21">
        <f t="shared" ca="1" si="0"/>
        <v>0</v>
      </c>
      <c r="F12" s="23">
        <f t="shared" si="1"/>
        <v>0.2</v>
      </c>
      <c r="G12" s="23">
        <f t="shared" ca="1" si="2"/>
        <v>0</v>
      </c>
      <c r="H12" s="21">
        <f t="shared" ca="1" si="3"/>
        <v>0</v>
      </c>
      <c r="I12" s="21">
        <f t="shared" ca="1" si="4"/>
        <v>0</v>
      </c>
      <c r="J12" s="24" t="str">
        <f t="shared" ca="1" si="5"/>
        <v>Aguarde</v>
      </c>
      <c r="K12" s="25">
        <f t="shared" ca="1" si="6"/>
        <v>0</v>
      </c>
      <c r="L12" s="22"/>
      <c r="M12" s="22"/>
      <c r="N12" s="21">
        <f t="shared" ca="1" si="7"/>
        <v>0</v>
      </c>
    </row>
    <row r="13" spans="1:26" ht="15.75" customHeight="1" x14ac:dyDescent="0.2">
      <c r="A13" s="26"/>
      <c r="B13" s="22"/>
      <c r="C13" s="26"/>
      <c r="D13" s="22"/>
      <c r="E13" s="22"/>
      <c r="F13" s="22"/>
      <c r="G13" s="22"/>
      <c r="H13" s="22"/>
      <c r="I13" s="22"/>
      <c r="J13" s="22"/>
      <c r="K13" s="22"/>
      <c r="L13" s="22"/>
      <c r="M13" s="27" t="s">
        <v>24</v>
      </c>
      <c r="N13" s="28">
        <f ca="1">SUM(N8:N12)</f>
        <v>0</v>
      </c>
    </row>
    <row r="14" spans="1:26" ht="15.75" customHeight="1" x14ac:dyDescent="0.2"/>
    <row r="15" spans="1:26" ht="15.75" customHeight="1" x14ac:dyDescent="0.2"/>
    <row r="16" spans="1:26" ht="15.75" customHeight="1" x14ac:dyDescent="0.2"/>
    <row r="17" spans="1:1" ht="15.75" customHeight="1" x14ac:dyDescent="0.2">
      <c r="A17" s="29" t="s">
        <v>25</v>
      </c>
    </row>
    <row r="18" spans="1:1" ht="15.75" customHeight="1" x14ac:dyDescent="0.2">
      <c r="A18" s="29" t="s">
        <v>26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7:N13" xr:uid="{00000000-0009-0000-0000-000000000000}">
    <sortState xmlns:xlrd2="http://schemas.microsoft.com/office/spreadsheetml/2017/richdata2" ref="A7:N13">
      <sortCondition ref="A7:A13"/>
    </sortState>
  </autoFilter>
  <mergeCells count="2">
    <mergeCell ref="M1:N4"/>
    <mergeCell ref="B3:D3"/>
  </mergeCells>
  <phoneticPr fontId="8" type="noConversion"/>
  <conditionalFormatting sqref="J8:J1000">
    <cfRule type="containsText" dxfId="0" priority="1" operator="containsText" text="Compra">
      <formula>NOT(ISERROR(SEARCH(("Compra"),(J8))))</formula>
    </cfRule>
  </conditionalFormatting>
  <pageMargins left="0.511811024" right="0.511811024" top="0.78740157499999996" bottom="0.78740157499999996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8E01-3B04-4B0F-9F94-1F9E4C1A8FA4}">
  <sheetPr>
    <outlinePr summaryBelow="0" summaryRight="0"/>
  </sheetPr>
  <dimension ref="A1:Z1000"/>
  <sheetViews>
    <sheetView showGridLines="0" tabSelected="1" workbookViewId="0">
      <selection activeCell="A12" sqref="A12"/>
    </sheetView>
  </sheetViews>
  <sheetFormatPr defaultColWidth="12.5703125" defaultRowHeight="15" customHeight="1" x14ac:dyDescent="0.2"/>
  <cols>
    <col min="1" max="1" width="12" customWidth="1"/>
    <col min="2" max="2" width="10.28515625" customWidth="1"/>
    <col min="3" max="3" width="12.42578125" customWidth="1"/>
    <col min="4" max="4" width="11.140625" customWidth="1"/>
    <col min="5" max="5" width="13.5703125" customWidth="1"/>
    <col min="6" max="7" width="11.7109375" customWidth="1"/>
    <col min="8" max="8" width="13" customWidth="1"/>
    <col min="9" max="9" width="12.42578125" customWidth="1"/>
    <col min="10" max="10" width="12.5703125" customWidth="1"/>
    <col min="11" max="11" width="13.42578125" customWidth="1"/>
    <col min="12" max="12" width="3.5703125" customWidth="1"/>
    <col min="13" max="13" width="11" customWidth="1"/>
  </cols>
  <sheetData>
    <row r="1" spans="1:26" ht="15.75" customHeight="1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3"/>
      <c r="L1" s="1"/>
      <c r="M1" s="30"/>
      <c r="N1" s="31"/>
    </row>
    <row r="2" spans="1:26" ht="15.75" customHeight="1" x14ac:dyDescent="0.2">
      <c r="A2" s="1"/>
      <c r="B2" s="1"/>
      <c r="C2" s="2"/>
      <c r="D2" s="1"/>
      <c r="E2" s="1"/>
      <c r="F2" s="1"/>
      <c r="G2" s="1"/>
      <c r="H2" s="1"/>
      <c r="I2" s="1"/>
      <c r="J2" s="1"/>
      <c r="K2" s="3"/>
      <c r="L2" s="1"/>
      <c r="M2" s="31"/>
      <c r="N2" s="31"/>
    </row>
    <row r="3" spans="1:26" ht="15.75" customHeight="1" x14ac:dyDescent="0.2">
      <c r="A3" s="4" t="s">
        <v>0</v>
      </c>
      <c r="B3" s="32"/>
      <c r="C3" s="33"/>
      <c r="D3" s="34"/>
      <c r="E3" s="5" t="s">
        <v>1</v>
      </c>
      <c r="F3" s="1"/>
      <c r="G3" s="1"/>
      <c r="H3" s="1"/>
      <c r="I3" s="1"/>
      <c r="J3" s="1"/>
      <c r="K3" s="3"/>
      <c r="L3" s="1"/>
      <c r="M3" s="31"/>
      <c r="N3" s="31"/>
    </row>
    <row r="4" spans="1:26" ht="15.75" customHeight="1" x14ac:dyDescent="0.2">
      <c r="A4" s="4" t="s">
        <v>2</v>
      </c>
      <c r="B4" s="6"/>
      <c r="C4" s="5" t="s">
        <v>3</v>
      </c>
      <c r="D4" s="1"/>
      <c r="E4" s="1"/>
      <c r="F4" s="1"/>
      <c r="G4" s="1"/>
      <c r="H4" s="1"/>
      <c r="I4" s="1"/>
      <c r="J4" s="7" t="s">
        <v>4</v>
      </c>
      <c r="K4" s="8">
        <f ca="1">SUM(E8:E22)+K5</f>
        <v>0</v>
      </c>
      <c r="L4" s="1"/>
      <c r="M4" s="31"/>
      <c r="N4" s="31"/>
    </row>
    <row r="5" spans="1:26" ht="15.75" customHeight="1" x14ac:dyDescent="0.2">
      <c r="A5" s="1"/>
      <c r="B5" s="1"/>
      <c r="C5" s="2"/>
      <c r="D5" s="1"/>
      <c r="E5" s="1"/>
      <c r="F5" s="1"/>
      <c r="G5" s="1"/>
      <c r="H5" s="1"/>
      <c r="I5" s="1"/>
      <c r="J5" s="9" t="s">
        <v>5</v>
      </c>
      <c r="K5" s="10">
        <v>0</v>
      </c>
      <c r="L5" s="11" t="s">
        <v>6</v>
      </c>
      <c r="M5" s="12" t="s">
        <v>7</v>
      </c>
      <c r="N5" s="13"/>
    </row>
    <row r="6" spans="1:26" ht="12.75" x14ac:dyDescent="0.2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6" ht="38.25" x14ac:dyDescent="0.2">
      <c r="A7" s="14" t="s">
        <v>8</v>
      </c>
      <c r="B7" s="15" t="s">
        <v>9</v>
      </c>
      <c r="C7" s="16" t="s">
        <v>10</v>
      </c>
      <c r="D7" s="15" t="s">
        <v>11</v>
      </c>
      <c r="E7" s="14" t="s">
        <v>12</v>
      </c>
      <c r="F7" s="14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7"/>
      <c r="M7" s="15" t="s">
        <v>19</v>
      </c>
      <c r="N7" s="14" t="s">
        <v>20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9" t="s">
        <v>30</v>
      </c>
      <c r="B8" s="20">
        <v>1</v>
      </c>
      <c r="C8" s="21" t="str">
        <f ca="1">IFERROR(__xludf.DUMMYFUNCTION("IFERROR(GOOGLEFINANCE(A8),""Insira o ativo"")"),"Insira o ativo")</f>
        <v>Insira o ativo</v>
      </c>
      <c r="D8" s="22"/>
      <c r="E8" s="21">
        <f t="shared" ref="E8:E12" ca="1" si="0">IFERROR(D8*C8,0)</f>
        <v>0</v>
      </c>
      <c r="F8" s="23">
        <f t="shared" ref="F8:F12" si="1">B8/SUM($B$8:$B$23)</f>
        <v>0.2</v>
      </c>
      <c r="G8" s="23">
        <f t="shared" ref="G8:G12" ca="1" si="2">IFERROR(E8/$K$4,0)</f>
        <v>0</v>
      </c>
      <c r="H8" s="21">
        <f t="shared" ref="H8:H12" ca="1" si="3">F8*$K$4</f>
        <v>0</v>
      </c>
      <c r="I8" s="21">
        <f t="shared" ref="I8:I12" ca="1" si="4">H8-E8</f>
        <v>0</v>
      </c>
      <c r="J8" s="24" t="str">
        <f t="shared" ref="J8:J12" ca="1" si="5">IFERROR(IF(K8&gt;0,"Compra","Aguarde"),"Insira o ativo")</f>
        <v>Aguarde</v>
      </c>
      <c r="K8" s="25">
        <f t="shared" ref="K8:K12" ca="1" si="6">IFERROR(I8/C8,0)</f>
        <v>0</v>
      </c>
      <c r="L8" s="22"/>
      <c r="M8" s="22"/>
      <c r="N8" s="21">
        <f t="shared" ref="N8:N12" ca="1" si="7">IFERROR(M8*C8,0)</f>
        <v>0</v>
      </c>
    </row>
    <row r="9" spans="1:26" ht="15.75" customHeight="1" x14ac:dyDescent="0.25">
      <c r="A9" s="19" t="s">
        <v>31</v>
      </c>
      <c r="B9" s="20">
        <v>1</v>
      </c>
      <c r="C9" s="21" t="str">
        <f ca="1">IFERROR(__xludf.DUMMYFUNCTION("IFERROR(GOOGLEFINANCE(A9),""Insira o ativo"")"),"Insira o ativo")</f>
        <v>Insira o ativo</v>
      </c>
      <c r="D9" s="22"/>
      <c r="E9" s="21">
        <f t="shared" ca="1" si="0"/>
        <v>0</v>
      </c>
      <c r="F9" s="23">
        <f t="shared" si="1"/>
        <v>0.2</v>
      </c>
      <c r="G9" s="23">
        <f t="shared" ca="1" si="2"/>
        <v>0</v>
      </c>
      <c r="H9" s="21">
        <f t="shared" ca="1" si="3"/>
        <v>0</v>
      </c>
      <c r="I9" s="21">
        <f t="shared" ca="1" si="4"/>
        <v>0</v>
      </c>
      <c r="J9" s="24" t="str">
        <f t="shared" ca="1" si="5"/>
        <v>Aguarde</v>
      </c>
      <c r="K9" s="25">
        <f t="shared" ca="1" si="6"/>
        <v>0</v>
      </c>
      <c r="L9" s="22"/>
      <c r="M9" s="22"/>
      <c r="N9" s="21">
        <f t="shared" ca="1" si="7"/>
        <v>0</v>
      </c>
    </row>
    <row r="10" spans="1:26" ht="15.75" customHeight="1" x14ac:dyDescent="0.25">
      <c r="A10" s="19" t="s">
        <v>32</v>
      </c>
      <c r="B10" s="20">
        <v>1</v>
      </c>
      <c r="C10" s="21" t="str">
        <f ca="1">IFERROR(__xludf.DUMMYFUNCTION("IFERROR(GOOGLEFINANCE(A10),""Insira o ativo"")"),"Insira o ativo")</f>
        <v>Insira o ativo</v>
      </c>
      <c r="D10" s="22"/>
      <c r="E10" s="21">
        <f t="shared" ca="1" si="0"/>
        <v>0</v>
      </c>
      <c r="F10" s="23">
        <f t="shared" si="1"/>
        <v>0.2</v>
      </c>
      <c r="G10" s="23">
        <f t="shared" ca="1" si="2"/>
        <v>0</v>
      </c>
      <c r="H10" s="21">
        <f t="shared" ca="1" si="3"/>
        <v>0</v>
      </c>
      <c r="I10" s="21">
        <f t="shared" ca="1" si="4"/>
        <v>0</v>
      </c>
      <c r="J10" s="24" t="str">
        <f t="shared" ca="1" si="5"/>
        <v>Aguarde</v>
      </c>
      <c r="K10" s="25">
        <f t="shared" ca="1" si="6"/>
        <v>0</v>
      </c>
      <c r="L10" s="22"/>
      <c r="M10" s="22"/>
      <c r="N10" s="21">
        <f t="shared" ca="1" si="7"/>
        <v>0</v>
      </c>
    </row>
    <row r="11" spans="1:26" ht="15.75" customHeight="1" x14ac:dyDescent="0.25">
      <c r="A11" s="19"/>
      <c r="B11" s="20">
        <v>1</v>
      </c>
      <c r="C11" s="21" t="str">
        <f ca="1">IFERROR(__xludf.DUMMYFUNCTION("IFERROR(GOOGLEFINANCE(A11),""Insira o ativo"")"),"Insira o ativo")</f>
        <v>Insira o ativo</v>
      </c>
      <c r="D11" s="22"/>
      <c r="E11" s="21">
        <f t="shared" ca="1" si="0"/>
        <v>0</v>
      </c>
      <c r="F11" s="23">
        <f t="shared" si="1"/>
        <v>0.2</v>
      </c>
      <c r="G11" s="23">
        <f t="shared" ca="1" si="2"/>
        <v>0</v>
      </c>
      <c r="H11" s="21">
        <f t="shared" ca="1" si="3"/>
        <v>0</v>
      </c>
      <c r="I11" s="21">
        <f t="shared" ca="1" si="4"/>
        <v>0</v>
      </c>
      <c r="J11" s="24" t="str">
        <f t="shared" ca="1" si="5"/>
        <v>Aguarde</v>
      </c>
      <c r="K11" s="25">
        <f t="shared" ca="1" si="6"/>
        <v>0</v>
      </c>
      <c r="L11" s="22"/>
      <c r="M11" s="22"/>
      <c r="N11" s="21">
        <f t="shared" ca="1" si="7"/>
        <v>0</v>
      </c>
    </row>
    <row r="12" spans="1:26" ht="15.75" customHeight="1" x14ac:dyDescent="0.25">
      <c r="A12" s="19"/>
      <c r="B12" s="20">
        <v>1</v>
      </c>
      <c r="C12" s="21" t="str">
        <f ca="1">IFERROR(__xludf.DUMMYFUNCTION("IFERROR(GOOGLEFINANCE(A12),""Insira o ativo"")"),"Insira o ativo")</f>
        <v>Insira o ativo</v>
      </c>
      <c r="D12" s="22"/>
      <c r="E12" s="21">
        <f t="shared" ca="1" si="0"/>
        <v>0</v>
      </c>
      <c r="F12" s="23">
        <f t="shared" si="1"/>
        <v>0.2</v>
      </c>
      <c r="G12" s="23">
        <f t="shared" ca="1" si="2"/>
        <v>0</v>
      </c>
      <c r="H12" s="21">
        <f t="shared" ca="1" si="3"/>
        <v>0</v>
      </c>
      <c r="I12" s="21">
        <f t="shared" ca="1" si="4"/>
        <v>0</v>
      </c>
      <c r="J12" s="24" t="str">
        <f t="shared" ca="1" si="5"/>
        <v>Aguarde</v>
      </c>
      <c r="K12" s="25">
        <f t="shared" ca="1" si="6"/>
        <v>0</v>
      </c>
      <c r="L12" s="22"/>
      <c r="M12" s="22"/>
      <c r="N12" s="21">
        <f t="shared" ca="1" si="7"/>
        <v>0</v>
      </c>
    </row>
    <row r="13" spans="1:26" ht="15.75" customHeight="1" x14ac:dyDescent="0.2">
      <c r="A13" s="26"/>
      <c r="B13" s="22"/>
      <c r="C13" s="26"/>
      <c r="D13" s="22"/>
      <c r="E13" s="22"/>
      <c r="F13" s="22"/>
      <c r="G13" s="22"/>
      <c r="H13" s="22"/>
      <c r="I13" s="22"/>
      <c r="J13" s="22"/>
      <c r="K13" s="22"/>
      <c r="L13" s="22"/>
      <c r="M13" s="27" t="s">
        <v>24</v>
      </c>
      <c r="N13" s="28">
        <f ca="1">SUM(N8:N12)</f>
        <v>0</v>
      </c>
    </row>
    <row r="14" spans="1:26" ht="15.75" customHeight="1" x14ac:dyDescent="0.2"/>
    <row r="15" spans="1:26" ht="15.75" customHeight="1" x14ac:dyDescent="0.2"/>
    <row r="16" spans="1:26" ht="15.75" customHeight="1" x14ac:dyDescent="0.2"/>
    <row r="17" spans="1:1" ht="15.75" customHeight="1" x14ac:dyDescent="0.2">
      <c r="A17" s="29" t="s">
        <v>25</v>
      </c>
    </row>
    <row r="18" spans="1:1" ht="15.75" customHeight="1" x14ac:dyDescent="0.2">
      <c r="A18" s="29" t="s">
        <v>26</v>
      </c>
    </row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7:N13" xr:uid="{00000000-0009-0000-0000-000000000000}">
    <sortState xmlns:xlrd2="http://schemas.microsoft.com/office/spreadsheetml/2017/richdata2" ref="A7:N13">
      <sortCondition ref="A7:A13"/>
    </sortState>
  </autoFilter>
  <mergeCells count="2">
    <mergeCell ref="M1:N4"/>
    <mergeCell ref="B3:D3"/>
  </mergeCells>
  <conditionalFormatting sqref="J8:J1000">
    <cfRule type="containsText" dxfId="1" priority="1" operator="containsText" text="Compra">
      <formula>NOT(ISERROR(SEARCH(("Compra"),(J8))))</formula>
    </cfRule>
  </conditionalFormatting>
  <pageMargins left="0.511811024" right="0.511811024" top="0.78740157499999996" bottom="0.78740157499999996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Ações BR</vt:lpstr>
      <vt:lpstr>FII</vt:lpstr>
      <vt:lpstr>Global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Victor Hugo Bette</cp:lastModifiedBy>
  <dcterms:modified xsi:type="dcterms:W3CDTF">2022-08-30T20:03:04Z</dcterms:modified>
</cp:coreProperties>
</file>